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подсчет" sheetId="6" r:id="rId1"/>
  </sheets>
  <calcPr calcId="152511"/>
</workbook>
</file>

<file path=xl/calcChain.xml><?xml version="1.0" encoding="utf-8"?>
<calcChain xmlns="http://schemas.openxmlformats.org/spreadsheetml/2006/main">
  <c r="I2" i="6" l="1"/>
  <c r="G20" i="6" l="1"/>
  <c r="I22" i="6" l="1"/>
  <c r="I18" i="6"/>
  <c r="I57" i="6" l="1"/>
  <c r="E48" i="6"/>
  <c r="E44" i="6"/>
  <c r="E40" i="6"/>
  <c r="E36" i="6"/>
  <c r="E32" i="6"/>
  <c r="E28" i="6"/>
  <c r="E24" i="6"/>
  <c r="D48" i="6"/>
  <c r="D44" i="6"/>
  <c r="D40" i="6"/>
  <c r="D28" i="6"/>
  <c r="G62" i="6"/>
  <c r="J62" i="6" s="1"/>
  <c r="G61" i="6"/>
  <c r="I61" i="6" s="1"/>
  <c r="C60" i="6"/>
  <c r="G60" i="6" s="1"/>
  <c r="J60" i="6" s="1"/>
  <c r="G58" i="6"/>
  <c r="I58" i="6" s="1"/>
  <c r="G57" i="6"/>
  <c r="J57" i="6" s="1"/>
  <c r="G56" i="6"/>
  <c r="I56" i="6" s="1"/>
  <c r="G54" i="6"/>
  <c r="J54" i="6" s="1"/>
  <c r="G53" i="6"/>
  <c r="I53" i="6" s="1"/>
  <c r="G52" i="6"/>
  <c r="J52" i="6" s="1"/>
  <c r="C48" i="6"/>
  <c r="C40" i="6"/>
  <c r="C36" i="6"/>
  <c r="C28" i="6"/>
  <c r="C24" i="6"/>
  <c r="I62" i="6" l="1"/>
  <c r="J56" i="6"/>
  <c r="I52" i="6"/>
  <c r="J61" i="6"/>
  <c r="I54" i="6"/>
  <c r="I60" i="6"/>
  <c r="J53" i="6"/>
  <c r="J58" i="6"/>
  <c r="G50" i="6" l="1"/>
  <c r="G49" i="6"/>
  <c r="G48" i="6"/>
  <c r="G46" i="6"/>
  <c r="G45" i="6"/>
  <c r="G44" i="6"/>
  <c r="G42" i="6"/>
  <c r="G41" i="6"/>
  <c r="G40" i="6"/>
  <c r="G38" i="6"/>
  <c r="G37" i="6"/>
  <c r="G36" i="6"/>
  <c r="G34" i="6"/>
  <c r="G33" i="6"/>
  <c r="G32" i="6"/>
  <c r="G30" i="6"/>
  <c r="G29" i="6"/>
  <c r="G28" i="6"/>
  <c r="G26" i="6"/>
  <c r="G25" i="6"/>
  <c r="G24" i="6"/>
  <c r="G22" i="6"/>
  <c r="G21" i="6"/>
  <c r="G18" i="6"/>
  <c r="G17" i="6"/>
  <c r="G16" i="6"/>
  <c r="G14" i="6"/>
  <c r="G13" i="6"/>
  <c r="G12" i="6"/>
  <c r="G10" i="6"/>
  <c r="G9" i="6"/>
  <c r="G8" i="6"/>
  <c r="G6" i="6"/>
  <c r="G5" i="6"/>
  <c r="G4" i="6"/>
  <c r="I1" i="6" l="1"/>
  <c r="J6" i="6"/>
  <c r="J22" i="6"/>
  <c r="J38" i="6"/>
  <c r="I38" i="6"/>
  <c r="J4" i="6"/>
  <c r="J14" i="6"/>
  <c r="J20" i="6"/>
  <c r="J25" i="6"/>
  <c r="I25" i="6"/>
  <c r="J30" i="6"/>
  <c r="I30" i="6"/>
  <c r="J36" i="6"/>
  <c r="I36" i="6"/>
  <c r="J41" i="6"/>
  <c r="I41" i="6"/>
  <c r="J46" i="6"/>
  <c r="I46" i="6"/>
  <c r="J12" i="6"/>
  <c r="J28" i="6"/>
  <c r="I28" i="6"/>
  <c r="J44" i="6"/>
  <c r="I44" i="6"/>
  <c r="J9" i="6"/>
  <c r="J5" i="6"/>
  <c r="J10" i="6"/>
  <c r="J16" i="6"/>
  <c r="J21" i="6"/>
  <c r="I26" i="6"/>
  <c r="J26" i="6"/>
  <c r="I32" i="6"/>
  <c r="J32" i="6"/>
  <c r="I37" i="6"/>
  <c r="J37" i="6"/>
  <c r="I42" i="6"/>
  <c r="J42" i="6"/>
  <c r="I48" i="6"/>
  <c r="J48" i="6"/>
  <c r="J17" i="6"/>
  <c r="J33" i="6"/>
  <c r="I33" i="6"/>
  <c r="J49" i="6"/>
  <c r="I49" i="6"/>
  <c r="J8" i="6"/>
  <c r="J13" i="6"/>
  <c r="J18" i="6"/>
  <c r="I24" i="6"/>
  <c r="J24" i="6"/>
  <c r="J29" i="6"/>
  <c r="I29" i="6"/>
  <c r="I34" i="6"/>
  <c r="J34" i="6"/>
  <c r="J40" i="6"/>
  <c r="I40" i="6"/>
  <c r="I45" i="6"/>
  <c r="J45" i="6"/>
  <c r="I50" i="6"/>
  <c r="J50" i="6"/>
  <c r="I17" i="6" l="1"/>
  <c r="I12" i="6"/>
  <c r="I16" i="6"/>
  <c r="I10" i="6"/>
  <c r="I5" i="6"/>
  <c r="I21" i="6"/>
  <c r="I14" i="6"/>
  <c r="I9" i="6"/>
  <c r="I4" i="6"/>
  <c r="I20" i="6"/>
  <c r="I13" i="6"/>
  <c r="I8" i="6"/>
  <c r="I6" i="6"/>
</calcChain>
</file>

<file path=xl/sharedStrings.xml><?xml version="1.0" encoding="utf-8"?>
<sst xmlns="http://schemas.openxmlformats.org/spreadsheetml/2006/main" count="66" uniqueCount="23">
  <si>
    <t>за</t>
  </si>
  <si>
    <t>против</t>
  </si>
  <si>
    <t>подсчет голосов по вопросам</t>
  </si>
  <si>
    <t>1 вопрос</t>
  </si>
  <si>
    <t>воздер</t>
  </si>
  <si>
    <t>итого</t>
  </si>
  <si>
    <t>2 вопрос</t>
  </si>
  <si>
    <t>1 подЪезд</t>
  </si>
  <si>
    <t>%</t>
  </si>
  <si>
    <t>6.2</t>
  </si>
  <si>
    <t>6.3</t>
  </si>
  <si>
    <t>6.5</t>
  </si>
  <si>
    <t>6.6</t>
  </si>
  <si>
    <t>6.8</t>
  </si>
  <si>
    <t>6.4</t>
  </si>
  <si>
    <t>6.7</t>
  </si>
  <si>
    <t>7</t>
  </si>
  <si>
    <t>8</t>
  </si>
  <si>
    <t>9</t>
  </si>
  <si>
    <t xml:space="preserve">ПРИНЯЛО УЧАСТИЕ В ГОЛОСОВАНИИ </t>
  </si>
  <si>
    <t>от проголосовавших</t>
  </si>
  <si>
    <t>от числа членов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</si>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</sst>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2" fontId="0" fillId="0" borderId="0" xfId="0" applyNumberFormat="1"/>
    <xf numFmtId="0" fontId="1" fillId="0" borderId="0" xfId="0" applyFont="1"/>
    <xf numFmtId="0" fontId="0" fillId="0" borderId="1" xfId="0" applyBorder="1" applyAlignment="1">
      <alignment horizontal="left"/>
    </xf>
    <xf numFmtId="49" fontId="0" fillId="0" borderId="1" xfId="0" applyNumberFormat="1" applyBorder="1"/>
    <xf numFmtId="0" fontId="0" fillId="0" borderId="0" xfId="0" applyAlignment="1">
      <alignment horizontal="right"/>
    </xf>
    <xf numFmtId="0" fontId="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workbookViewId="0">
      <selection activeCell="I4" sqref="I4"/>
    </sheetView>
  </sheetViews>
  <sheetFormatPr defaultRowHeight="14.4" x14ac:dyDescent="0.3"/>
  <cols>
    <col min="3" max="3" width="9.5546875" customWidth="1"/>
    <col min="9" max="9" width="14.44140625" customWidth="1"/>
    <col min="10" max="10" width="18" hidden="1" customWidth="1"/>
  </cols>
  <sheetData>
    <row r="1" spans="1:10" ht="18" x14ac:dyDescent="0.35">
      <c r="A1" t="s">
        <v>2</v>
      </c>
      <c r="E1" t="s">
        <v>19</v>
      </c>
      <c r="I1" s="3">
        <f>G4+G5+G6</f>
        <v>7231.4</v>
      </c>
    </row>
    <row r="2" spans="1:10" x14ac:dyDescent="0.3">
      <c r="H2" s="6" t="s">
        <v>8</v>
      </c>
      <c r="I2" s="2">
        <f>I1/10008*100</f>
        <v>72.256195043964823</v>
      </c>
    </row>
    <row r="3" spans="1:10" x14ac:dyDescent="0.3">
      <c r="C3" t="s">
        <v>7</v>
      </c>
      <c r="D3">
        <v>2</v>
      </c>
      <c r="E3">
        <v>3</v>
      </c>
      <c r="G3" t="s">
        <v>5</v>
      </c>
      <c r="H3" s="6"/>
      <c r="I3" s="7" t="s">
        <v>20</v>
      </c>
      <c r="J3" t="s">
        <v>21</v>
      </c>
    </row>
    <row r="4" spans="1:10" x14ac:dyDescent="0.3">
      <c r="A4" s="1"/>
      <c r="B4" s="1" t="s">
        <v>0</v>
      </c>
      <c r="C4" s="1">
        <v>2089.6999999999998</v>
      </c>
      <c r="D4" s="1">
        <v>2615.6</v>
      </c>
      <c r="E4" s="1">
        <v>2365.1</v>
      </c>
      <c r="F4" s="1"/>
      <c r="G4" s="1">
        <f>C4+D4+E4</f>
        <v>7070.4</v>
      </c>
      <c r="H4" s="6" t="s">
        <v>8</v>
      </c>
      <c r="I4" s="2">
        <f>G4*100/I1</f>
        <v>97.773598473324668</v>
      </c>
      <c r="J4" s="2">
        <f>G4*100/7414.3</f>
        <v>95.361665969815078</v>
      </c>
    </row>
    <row r="5" spans="1:10" x14ac:dyDescent="0.3">
      <c r="A5" s="1" t="s">
        <v>3</v>
      </c>
      <c r="B5" s="1" t="s">
        <v>1</v>
      </c>
      <c r="C5" s="1">
        <v>0</v>
      </c>
      <c r="D5" s="1">
        <v>0</v>
      </c>
      <c r="E5" s="1">
        <v>80.5</v>
      </c>
      <c r="F5" s="1"/>
      <c r="G5" s="1">
        <f t="shared" ref="G5:G50" si="0">C5+D5+E5</f>
        <v>80.5</v>
      </c>
      <c r="I5" s="2">
        <f>G5*100/I1</f>
        <v>1.1132007633376664</v>
      </c>
      <c r="J5" s="2">
        <f t="shared" ref="J5:J6" si="1">G5*100/7414.3</f>
        <v>1.0857397191912925</v>
      </c>
    </row>
    <row r="6" spans="1:10" x14ac:dyDescent="0.3">
      <c r="A6" s="1"/>
      <c r="B6" s="1" t="s">
        <v>4</v>
      </c>
      <c r="C6" s="1">
        <v>80.5</v>
      </c>
      <c r="D6" s="1"/>
      <c r="E6" s="1">
        <v>0</v>
      </c>
      <c r="F6" s="1"/>
      <c r="G6" s="1">
        <f t="shared" si="0"/>
        <v>80.5</v>
      </c>
      <c r="I6" s="2">
        <f>G6*100/I1</f>
        <v>1.1132007633376664</v>
      </c>
      <c r="J6" s="2">
        <f t="shared" si="1"/>
        <v>1.0857397191912925</v>
      </c>
    </row>
    <row r="8" spans="1:10" x14ac:dyDescent="0.3">
      <c r="A8" s="1"/>
      <c r="B8" s="1" t="s">
        <v>0</v>
      </c>
      <c r="C8" s="1">
        <v>2089.6999999999998</v>
      </c>
      <c r="D8" s="1">
        <v>2615.6</v>
      </c>
      <c r="E8" s="1">
        <v>2365.1</v>
      </c>
      <c r="F8" s="1"/>
      <c r="G8" s="1">
        <f t="shared" si="0"/>
        <v>7070.4</v>
      </c>
      <c r="I8" s="2">
        <f>G8*100/I1</f>
        <v>97.773598473324668</v>
      </c>
      <c r="J8" s="2">
        <f t="shared" ref="J8:J10" si="2">G8*100/7414.3</f>
        <v>95.361665969815078</v>
      </c>
    </row>
    <row r="9" spans="1:10" x14ac:dyDescent="0.3">
      <c r="A9" s="1" t="s">
        <v>6</v>
      </c>
      <c r="B9" s="1" t="s">
        <v>1</v>
      </c>
      <c r="C9" s="1">
        <v>0</v>
      </c>
      <c r="D9" s="1">
        <v>0</v>
      </c>
      <c r="E9" s="1">
        <v>0</v>
      </c>
      <c r="F9" s="1"/>
      <c r="G9" s="1">
        <f t="shared" si="0"/>
        <v>0</v>
      </c>
      <c r="I9" s="2">
        <f>G9*100/I1</f>
        <v>0</v>
      </c>
      <c r="J9" s="2">
        <f t="shared" si="2"/>
        <v>0</v>
      </c>
    </row>
    <row r="10" spans="1:10" x14ac:dyDescent="0.3">
      <c r="A10" s="1"/>
      <c r="B10" s="1" t="s">
        <v>4</v>
      </c>
      <c r="C10" s="1">
        <v>80.5</v>
      </c>
      <c r="D10" s="1">
        <v>0</v>
      </c>
      <c r="E10" s="1">
        <v>80.5</v>
      </c>
      <c r="F10" s="1"/>
      <c r="G10" s="1">
        <f t="shared" si="0"/>
        <v>161</v>
      </c>
      <c r="I10" s="2">
        <f>G10*100/I1</f>
        <v>2.2264015266753328</v>
      </c>
      <c r="J10" s="2">
        <f t="shared" si="2"/>
        <v>2.1714794383825851</v>
      </c>
    </row>
    <row r="12" spans="1:10" x14ac:dyDescent="0.3">
      <c r="A12" s="1"/>
      <c r="B12" s="1" t="s">
        <v>0</v>
      </c>
      <c r="C12" s="1">
        <v>2089.6999999999998</v>
      </c>
      <c r="D12" s="1">
        <v>2514.6</v>
      </c>
      <c r="E12" s="1">
        <v>2283.8000000000002</v>
      </c>
      <c r="F12" s="1"/>
      <c r="G12" s="1">
        <f t="shared" si="0"/>
        <v>6888.0999999999995</v>
      </c>
      <c r="I12" s="2">
        <f>G12*100/I1</f>
        <v>95.252648173244467</v>
      </c>
      <c r="J12" s="2">
        <f t="shared" ref="J12:J14" si="3">G12*100/7414.3</f>
        <v>92.902903847969469</v>
      </c>
    </row>
    <row r="13" spans="1:10" x14ac:dyDescent="0.3">
      <c r="A13" s="4">
        <v>3</v>
      </c>
      <c r="B13" s="1" t="s">
        <v>1</v>
      </c>
      <c r="C13" s="1">
        <v>0</v>
      </c>
      <c r="D13" s="1">
        <v>0</v>
      </c>
      <c r="E13" s="1">
        <v>161.80000000000001</v>
      </c>
      <c r="F13" s="1"/>
      <c r="G13" s="1">
        <f t="shared" si="0"/>
        <v>161.80000000000001</v>
      </c>
      <c r="I13" s="2">
        <f>G13*100/I1</f>
        <v>2.2374643914041545</v>
      </c>
      <c r="J13" s="2">
        <f t="shared" si="3"/>
        <v>2.1822693983248591</v>
      </c>
    </row>
    <row r="14" spans="1:10" x14ac:dyDescent="0.3">
      <c r="A14" s="1"/>
      <c r="B14" s="1" t="s">
        <v>4</v>
      </c>
      <c r="C14" s="1">
        <v>80.5</v>
      </c>
      <c r="D14" s="1">
        <v>101</v>
      </c>
      <c r="E14" s="1">
        <v>0</v>
      </c>
      <c r="F14" s="1"/>
      <c r="G14" s="1">
        <f t="shared" si="0"/>
        <v>181.5</v>
      </c>
      <c r="I14" s="2">
        <f>G14*100/I1</f>
        <v>2.5098874353513843</v>
      </c>
      <c r="J14" s="2">
        <f t="shared" si="3"/>
        <v>2.447972161903349</v>
      </c>
    </row>
    <row r="16" spans="1:10" x14ac:dyDescent="0.3">
      <c r="A16" s="1"/>
      <c r="B16" s="1" t="s">
        <v>0</v>
      </c>
      <c r="C16" s="1">
        <v>2089.6999999999998</v>
      </c>
      <c r="D16" s="1">
        <v>2615.6</v>
      </c>
      <c r="E16" s="1">
        <v>2364.3000000000002</v>
      </c>
      <c r="F16" s="1"/>
      <c r="G16" s="1">
        <f t="shared" si="0"/>
        <v>7069.5999999999995</v>
      </c>
      <c r="I16" s="2">
        <f>G16*100/I1</f>
        <v>97.762535608595854</v>
      </c>
      <c r="J16" s="2">
        <f t="shared" ref="J16:J18" si="4">G16*100/7414.3</f>
        <v>95.350876009872806</v>
      </c>
    </row>
    <row r="17" spans="1:10" x14ac:dyDescent="0.3">
      <c r="A17" s="4">
        <v>4</v>
      </c>
      <c r="B17" s="1" t="s">
        <v>1</v>
      </c>
      <c r="C17" s="1">
        <v>80.5</v>
      </c>
      <c r="D17" s="1">
        <v>0</v>
      </c>
      <c r="E17" s="1">
        <v>81.3</v>
      </c>
      <c r="F17" s="1"/>
      <c r="G17" s="1">
        <f t="shared" si="0"/>
        <v>161.80000000000001</v>
      </c>
      <c r="I17" s="2">
        <f>G17*100/I1</f>
        <v>2.2374643914041545</v>
      </c>
      <c r="J17" s="2">
        <f t="shared" si="4"/>
        <v>2.1822693983248591</v>
      </c>
    </row>
    <row r="18" spans="1:10" x14ac:dyDescent="0.3">
      <c r="A18" s="1"/>
      <c r="B18" s="1" t="s">
        <v>4</v>
      </c>
      <c r="C18" s="1">
        <v>0</v>
      </c>
      <c r="D18" s="1">
        <v>0</v>
      </c>
      <c r="E18" s="1">
        <v>0</v>
      </c>
      <c r="F18" s="1"/>
      <c r="G18" s="1">
        <f t="shared" si="0"/>
        <v>0</v>
      </c>
      <c r="I18" s="2">
        <f>G18*100/7116.7</f>
        <v>0</v>
      </c>
      <c r="J18" s="2">
        <f t="shared" si="4"/>
        <v>0</v>
      </c>
    </row>
    <row r="20" spans="1:10" x14ac:dyDescent="0.3">
      <c r="A20" s="1"/>
      <c r="B20" s="1" t="s">
        <v>0</v>
      </c>
      <c r="C20" s="1">
        <v>2170.1999999999998</v>
      </c>
      <c r="D20" s="1">
        <v>2615.6</v>
      </c>
      <c r="E20" s="1">
        <v>2365.1</v>
      </c>
      <c r="F20" s="1"/>
      <c r="G20" s="1">
        <f>C20+D20+E20</f>
        <v>7150.9</v>
      </c>
      <c r="I20" s="2">
        <f>G20*100/I1</f>
        <v>98.886799236662341</v>
      </c>
      <c r="J20" s="2">
        <f t="shared" ref="J20:J22" si="5">G20*100/7414.3</f>
        <v>96.447405689006374</v>
      </c>
    </row>
    <row r="21" spans="1:10" x14ac:dyDescent="0.3">
      <c r="A21" s="5" t="s">
        <v>22</v>
      </c>
      <c r="B21" s="1" t="s">
        <v>1</v>
      </c>
      <c r="C21" s="1">
        <v>0</v>
      </c>
      <c r="D21" s="1">
        <v>0</v>
      </c>
      <c r="E21" s="1">
        <v>80.5</v>
      </c>
      <c r="F21" s="1"/>
      <c r="G21" s="1">
        <f t="shared" si="0"/>
        <v>80.5</v>
      </c>
      <c r="I21" s="2">
        <f>G21*100/I1</f>
        <v>1.1132007633376664</v>
      </c>
      <c r="J21" s="2">
        <f t="shared" si="5"/>
        <v>1.0857397191912925</v>
      </c>
    </row>
    <row r="22" spans="1:10" x14ac:dyDescent="0.3">
      <c r="A22" s="1"/>
      <c r="B22" s="1" t="s">
        <v>4</v>
      </c>
      <c r="C22" s="1">
        <v>0</v>
      </c>
      <c r="D22" s="1">
        <v>0</v>
      </c>
      <c r="E22" s="1">
        <v>0</v>
      </c>
      <c r="F22" s="1"/>
      <c r="G22" s="1">
        <f t="shared" si="0"/>
        <v>0</v>
      </c>
      <c r="I22" s="2">
        <f>G22*100/7116.7</f>
        <v>0</v>
      </c>
      <c r="J22" s="2">
        <f t="shared" si="5"/>
        <v>0</v>
      </c>
    </row>
    <row r="23" spans="1:10" hidden="1" x14ac:dyDescent="0.3"/>
    <row r="24" spans="1:10" hidden="1" x14ac:dyDescent="0.3">
      <c r="A24" s="1"/>
      <c r="B24" s="1" t="s">
        <v>0</v>
      </c>
      <c r="C24" s="1">
        <f>1565.4-50.4</f>
        <v>1515</v>
      </c>
      <c r="D24" s="1">
        <v>1771.9</v>
      </c>
      <c r="E24" s="1">
        <f>1903.8-80.5-114</f>
        <v>1709.3</v>
      </c>
      <c r="F24" s="1"/>
      <c r="G24" s="1">
        <f t="shared" si="0"/>
        <v>4996.2</v>
      </c>
      <c r="I24" s="2">
        <f t="shared" ref="I24:I26" si="6">G24*100/5241.1</f>
        <v>95.327316784644438</v>
      </c>
      <c r="J24" s="2">
        <f t="shared" ref="J24:J26" si="7">G24*100/7414.3</f>
        <v>67.385997329484908</v>
      </c>
    </row>
    <row r="25" spans="1:10" hidden="1" x14ac:dyDescent="0.3">
      <c r="A25" s="5" t="s">
        <v>9</v>
      </c>
      <c r="B25" s="1" t="s">
        <v>1</v>
      </c>
      <c r="C25" s="1">
        <v>50.4</v>
      </c>
      <c r="D25" s="1">
        <v>0</v>
      </c>
      <c r="E25" s="1">
        <v>80.5</v>
      </c>
      <c r="F25" s="1"/>
      <c r="G25" s="1">
        <f t="shared" si="0"/>
        <v>130.9</v>
      </c>
      <c r="I25" s="2">
        <f t="shared" si="6"/>
        <v>2.4975673045734674</v>
      </c>
      <c r="J25" s="2">
        <f t="shared" si="7"/>
        <v>1.7655071955545365</v>
      </c>
    </row>
    <row r="26" spans="1:10" hidden="1" x14ac:dyDescent="0.3">
      <c r="A26" s="1"/>
      <c r="B26" s="1" t="s">
        <v>4</v>
      </c>
      <c r="C26" s="1">
        <v>0</v>
      </c>
      <c r="D26" s="1">
        <v>0</v>
      </c>
      <c r="E26" s="1">
        <v>114</v>
      </c>
      <c r="F26" s="1"/>
      <c r="G26" s="1">
        <f t="shared" si="0"/>
        <v>114</v>
      </c>
      <c r="I26" s="2">
        <f t="shared" si="6"/>
        <v>2.1751159107820874</v>
      </c>
      <c r="J26" s="2">
        <f t="shared" si="7"/>
        <v>1.5375692917740043</v>
      </c>
    </row>
    <row r="27" spans="1:10" hidden="1" x14ac:dyDescent="0.3"/>
    <row r="28" spans="1:10" hidden="1" x14ac:dyDescent="0.3">
      <c r="A28" s="1"/>
      <c r="B28" s="1" t="s">
        <v>0</v>
      </c>
      <c r="C28" s="1">
        <f>1565.4-50.4</f>
        <v>1515</v>
      </c>
      <c r="D28" s="1">
        <f>1771.9-58.4</f>
        <v>1713.5</v>
      </c>
      <c r="E28" s="1">
        <f>1903.8-80.5</f>
        <v>1823.3</v>
      </c>
      <c r="F28" s="1"/>
      <c r="G28" s="1">
        <f t="shared" si="0"/>
        <v>5051.8</v>
      </c>
      <c r="I28" s="2">
        <f t="shared" ref="I28:I30" si="8">G28*100/5241.1</f>
        <v>96.388162790253944</v>
      </c>
      <c r="J28" s="2">
        <f t="shared" ref="J28:J30" si="9">G28*100/7414.3</f>
        <v>68.135899545472938</v>
      </c>
    </row>
    <row r="29" spans="1:10" hidden="1" x14ac:dyDescent="0.3">
      <c r="A29" s="5" t="s">
        <v>10</v>
      </c>
      <c r="B29" s="1" t="s">
        <v>1</v>
      </c>
      <c r="C29" s="1">
        <v>0</v>
      </c>
      <c r="D29" s="1">
        <v>0</v>
      </c>
      <c r="E29" s="1">
        <v>80.5</v>
      </c>
      <c r="F29" s="1"/>
      <c r="G29" s="1">
        <f t="shared" si="0"/>
        <v>80.5</v>
      </c>
      <c r="I29" s="2">
        <f t="shared" si="8"/>
        <v>1.5359371124382286</v>
      </c>
      <c r="J29" s="2">
        <f t="shared" si="9"/>
        <v>1.0857397191912925</v>
      </c>
    </row>
    <row r="30" spans="1:10" hidden="1" x14ac:dyDescent="0.3">
      <c r="A30" s="1"/>
      <c r="B30" s="1" t="s">
        <v>4</v>
      </c>
      <c r="C30" s="1">
        <v>50.4</v>
      </c>
      <c r="D30" s="1">
        <v>58.4</v>
      </c>
      <c r="E30" s="1">
        <v>0</v>
      </c>
      <c r="F30" s="1"/>
      <c r="G30" s="1">
        <f t="shared" si="0"/>
        <v>108.8</v>
      </c>
      <c r="I30" s="2">
        <f t="shared" si="8"/>
        <v>2.0759000973078168</v>
      </c>
      <c r="J30" s="2">
        <f t="shared" si="9"/>
        <v>1.4674345521492251</v>
      </c>
    </row>
    <row r="31" spans="1:10" hidden="1" x14ac:dyDescent="0.3"/>
    <row r="32" spans="1:10" hidden="1" x14ac:dyDescent="0.3">
      <c r="A32" s="1"/>
      <c r="B32" s="1" t="s">
        <v>0</v>
      </c>
      <c r="C32" s="1">
        <v>1565.4</v>
      </c>
      <c r="D32" s="1">
        <v>1771.9</v>
      </c>
      <c r="E32" s="1">
        <f>1903.8-42.1</f>
        <v>1861.7</v>
      </c>
      <c r="F32" s="1"/>
      <c r="G32" s="1">
        <f t="shared" si="0"/>
        <v>5199</v>
      </c>
      <c r="I32" s="2">
        <f t="shared" ref="I32:I34" si="10">G32*100/5241.1</f>
        <v>99.196733510140987</v>
      </c>
      <c r="J32" s="2">
        <f t="shared" ref="J32:J34" si="11">G32*100/7414.3</f>
        <v>70.121252174851293</v>
      </c>
    </row>
    <row r="33" spans="1:10" hidden="1" x14ac:dyDescent="0.3">
      <c r="A33" s="5" t="s">
        <v>14</v>
      </c>
      <c r="B33" s="1" t="s">
        <v>1</v>
      </c>
      <c r="C33" s="1">
        <v>0</v>
      </c>
      <c r="D33" s="1">
        <v>0</v>
      </c>
      <c r="E33" s="1">
        <v>0</v>
      </c>
      <c r="F33" s="1"/>
      <c r="G33" s="1">
        <f t="shared" si="0"/>
        <v>0</v>
      </c>
      <c r="I33" s="2">
        <f t="shared" si="10"/>
        <v>0</v>
      </c>
      <c r="J33" s="2">
        <f t="shared" si="11"/>
        <v>0</v>
      </c>
    </row>
    <row r="34" spans="1:10" hidden="1" x14ac:dyDescent="0.3">
      <c r="A34" s="1"/>
      <c r="B34" s="1" t="s">
        <v>4</v>
      </c>
      <c r="C34" s="1"/>
      <c r="D34" s="1">
        <v>0</v>
      </c>
      <c r="E34" s="1">
        <v>42.1</v>
      </c>
      <c r="F34" s="1"/>
      <c r="G34" s="1">
        <f t="shared" si="0"/>
        <v>42.1</v>
      </c>
      <c r="I34" s="2">
        <f t="shared" si="10"/>
        <v>0.80326648985899896</v>
      </c>
      <c r="J34" s="2">
        <f t="shared" si="11"/>
        <v>0.56782164196215423</v>
      </c>
    </row>
    <row r="35" spans="1:10" hidden="1" x14ac:dyDescent="0.3"/>
    <row r="36" spans="1:10" hidden="1" x14ac:dyDescent="0.3">
      <c r="A36" s="1"/>
      <c r="B36" s="1" t="s">
        <v>0</v>
      </c>
      <c r="C36" s="1">
        <f>1565.4-50.4</f>
        <v>1515</v>
      </c>
      <c r="D36" s="1">
        <v>1771.9</v>
      </c>
      <c r="E36" s="1">
        <f>1903.8-161.8-160.5</f>
        <v>1581.5</v>
      </c>
      <c r="F36" s="1"/>
      <c r="G36" s="1">
        <f t="shared" si="0"/>
        <v>4868.3999999999996</v>
      </c>
      <c r="I36" s="2">
        <f t="shared" ref="I36:I38" si="12">G36*100/5241.1</f>
        <v>92.888897368872932</v>
      </c>
      <c r="J36" s="2">
        <f t="shared" ref="J36:J38" si="13">G36*100/7414.3</f>
        <v>65.662301228706681</v>
      </c>
    </row>
    <row r="37" spans="1:10" hidden="1" x14ac:dyDescent="0.3">
      <c r="A37" s="5" t="s">
        <v>11</v>
      </c>
      <c r="B37" s="1" t="s">
        <v>1</v>
      </c>
      <c r="C37" s="1">
        <v>0</v>
      </c>
      <c r="D37" s="1">
        <v>0</v>
      </c>
      <c r="E37" s="1">
        <v>161.80000000000001</v>
      </c>
      <c r="F37" s="1"/>
      <c r="G37" s="1">
        <f t="shared" si="0"/>
        <v>161.80000000000001</v>
      </c>
      <c r="I37" s="2">
        <f t="shared" si="12"/>
        <v>3.0871381961801911</v>
      </c>
      <c r="J37" s="2">
        <f t="shared" si="13"/>
        <v>2.1822693983248591</v>
      </c>
    </row>
    <row r="38" spans="1:10" hidden="1" x14ac:dyDescent="0.3">
      <c r="A38" s="1"/>
      <c r="B38" s="1" t="s">
        <v>4</v>
      </c>
      <c r="C38" s="1">
        <v>50.4</v>
      </c>
      <c r="D38" s="1"/>
      <c r="E38" s="1">
        <v>160.5</v>
      </c>
      <c r="F38" s="1"/>
      <c r="G38" s="1">
        <f t="shared" si="0"/>
        <v>210.9</v>
      </c>
      <c r="I38" s="2">
        <f t="shared" si="12"/>
        <v>4.023964434946862</v>
      </c>
      <c r="J38" s="2">
        <f t="shared" si="13"/>
        <v>2.844503189781908</v>
      </c>
    </row>
    <row r="40" spans="1:10" hidden="1" x14ac:dyDescent="0.3">
      <c r="A40" s="1"/>
      <c r="B40" s="1" t="s">
        <v>0</v>
      </c>
      <c r="C40" s="1">
        <f>1565.4-50.4-368.5</f>
        <v>1146.5</v>
      </c>
      <c r="D40" s="1">
        <f>1771.9-223.5-163.8</f>
        <v>1384.6000000000001</v>
      </c>
      <c r="E40" s="1">
        <f>1903.8-427.9-762.8</f>
        <v>713.10000000000014</v>
      </c>
      <c r="F40" s="1"/>
      <c r="G40" s="1">
        <f t="shared" si="0"/>
        <v>3244.2000000000007</v>
      </c>
      <c r="I40" s="2">
        <f t="shared" ref="I40:I42" si="14">G40*100/5241.1</f>
        <v>61.899219629467105</v>
      </c>
      <c r="J40" s="2">
        <f t="shared" ref="J40:J42" si="15">G40*100/7414.3</f>
        <v>43.755985055905484</v>
      </c>
    </row>
    <row r="41" spans="1:10" hidden="1" x14ac:dyDescent="0.3">
      <c r="A41" s="5" t="s">
        <v>12</v>
      </c>
      <c r="B41" s="1" t="s">
        <v>1</v>
      </c>
      <c r="C41" s="1">
        <v>368.5</v>
      </c>
      <c r="D41" s="1">
        <v>223.5</v>
      </c>
      <c r="E41" s="1">
        <v>427.9</v>
      </c>
      <c r="F41" s="1"/>
      <c r="G41" s="1">
        <f t="shared" si="0"/>
        <v>1019.9</v>
      </c>
      <c r="I41" s="2">
        <f t="shared" si="14"/>
        <v>19.459655415847816</v>
      </c>
      <c r="J41" s="2">
        <f t="shared" si="15"/>
        <v>13.755850181406201</v>
      </c>
    </row>
    <row r="42" spans="1:10" hidden="1" x14ac:dyDescent="0.3">
      <c r="A42" s="1"/>
      <c r="B42" s="1" t="s">
        <v>4</v>
      </c>
      <c r="C42" s="1">
        <v>50.4</v>
      </c>
      <c r="D42" s="1">
        <v>163.80000000000001</v>
      </c>
      <c r="E42" s="1">
        <v>762.8</v>
      </c>
      <c r="F42" s="1"/>
      <c r="G42" s="1">
        <f t="shared" si="0"/>
        <v>977</v>
      </c>
      <c r="I42" s="2">
        <f t="shared" si="14"/>
        <v>18.641124954685083</v>
      </c>
      <c r="J42" s="2">
        <f t="shared" si="15"/>
        <v>13.177238579501774</v>
      </c>
    </row>
    <row r="43" spans="1:10" hidden="1" x14ac:dyDescent="0.3"/>
    <row r="44" spans="1:10" hidden="1" x14ac:dyDescent="0.3">
      <c r="A44" s="1"/>
      <c r="B44" s="1" t="s">
        <v>0</v>
      </c>
      <c r="C44" s="1">
        <v>1565.4</v>
      </c>
      <c r="D44" s="1">
        <f>1771.9-58.4</f>
        <v>1713.5</v>
      </c>
      <c r="E44" s="1">
        <f>1903.8</f>
        <v>1903.8</v>
      </c>
      <c r="F44" s="1"/>
      <c r="G44" s="1">
        <f t="shared" si="0"/>
        <v>5182.7</v>
      </c>
      <c r="I44" s="2">
        <f t="shared" ref="I44:I46" si="16">G44*100/5241.1</f>
        <v>98.885730094827409</v>
      </c>
      <c r="J44" s="2">
        <f t="shared" ref="J44:J46" si="17">G44*100/7414.3</f>
        <v>69.901406741027472</v>
      </c>
    </row>
    <row r="45" spans="1:10" hidden="1" x14ac:dyDescent="0.3">
      <c r="A45" s="5" t="s">
        <v>15</v>
      </c>
      <c r="B45" s="1" t="s">
        <v>1</v>
      </c>
      <c r="C45" s="1"/>
      <c r="D45" s="1">
        <v>0</v>
      </c>
      <c r="E45" s="1">
        <v>0</v>
      </c>
      <c r="F45" s="1"/>
      <c r="G45" s="1">
        <f t="shared" si="0"/>
        <v>0</v>
      </c>
      <c r="I45" s="2">
        <f t="shared" si="16"/>
        <v>0</v>
      </c>
      <c r="J45" s="2">
        <f t="shared" si="17"/>
        <v>0</v>
      </c>
    </row>
    <row r="46" spans="1:10" hidden="1" x14ac:dyDescent="0.3">
      <c r="A46" s="1"/>
      <c r="B46" s="1" t="s">
        <v>4</v>
      </c>
      <c r="C46" s="1">
        <v>0</v>
      </c>
      <c r="D46" s="1">
        <v>58.4</v>
      </c>
      <c r="E46" s="1">
        <v>0</v>
      </c>
      <c r="F46" s="1"/>
      <c r="G46" s="1">
        <f t="shared" si="0"/>
        <v>58.4</v>
      </c>
      <c r="I46" s="2">
        <f t="shared" si="16"/>
        <v>1.1142699051725782</v>
      </c>
      <c r="J46" s="2">
        <f t="shared" si="17"/>
        <v>0.78766707578598116</v>
      </c>
    </row>
    <row r="47" spans="1:10" hidden="1" x14ac:dyDescent="0.3"/>
    <row r="48" spans="1:10" hidden="1" x14ac:dyDescent="0.3">
      <c r="A48" s="1"/>
      <c r="B48" s="1" t="s">
        <v>0</v>
      </c>
      <c r="C48" s="1">
        <f>1565.4-80.7</f>
        <v>1484.7</v>
      </c>
      <c r="D48" s="1">
        <f>1771.9-138.6</f>
        <v>1633.3000000000002</v>
      </c>
      <c r="E48" s="1">
        <f>1903.8-42.3-322.8</f>
        <v>1538.7</v>
      </c>
      <c r="F48" s="1"/>
      <c r="G48" s="1">
        <f t="shared" si="0"/>
        <v>4656.7</v>
      </c>
      <c r="I48" s="2">
        <f t="shared" ref="I48:I50" si="18">G48*100/5241.1</f>
        <v>88.849668962622346</v>
      </c>
      <c r="J48" s="2">
        <f t="shared" ref="J48:J50" si="19">G48*100/7414.3</f>
        <v>62.807008078982506</v>
      </c>
    </row>
    <row r="49" spans="1:10" hidden="1" x14ac:dyDescent="0.3">
      <c r="A49" s="5" t="s">
        <v>13</v>
      </c>
      <c r="B49" s="1" t="s">
        <v>1</v>
      </c>
      <c r="C49" s="1">
        <v>80.7</v>
      </c>
      <c r="D49" s="1">
        <v>0</v>
      </c>
      <c r="E49" s="1">
        <v>42.3</v>
      </c>
      <c r="F49" s="1"/>
      <c r="G49" s="1">
        <f t="shared" si="0"/>
        <v>123</v>
      </c>
      <c r="I49" s="2">
        <f t="shared" si="18"/>
        <v>2.3468355879490943</v>
      </c>
      <c r="J49" s="2">
        <f t="shared" si="19"/>
        <v>1.6589563411245836</v>
      </c>
    </row>
    <row r="50" spans="1:10" hidden="1" x14ac:dyDescent="0.3">
      <c r="A50" s="1"/>
      <c r="B50" s="1" t="s">
        <v>4</v>
      </c>
      <c r="C50" s="1">
        <v>0</v>
      </c>
      <c r="D50" s="1">
        <v>138.6</v>
      </c>
      <c r="E50" s="1">
        <v>322.8</v>
      </c>
      <c r="F50" s="1"/>
      <c r="G50" s="1">
        <f t="shared" si="0"/>
        <v>461.4</v>
      </c>
      <c r="I50" s="2">
        <f t="shared" si="18"/>
        <v>8.8034954494285547</v>
      </c>
      <c r="J50" s="2">
        <f t="shared" si="19"/>
        <v>6.2231093967063646</v>
      </c>
    </row>
    <row r="51" spans="1:10" hidden="1" x14ac:dyDescent="0.3"/>
    <row r="52" spans="1:10" hidden="1" x14ac:dyDescent="0.3">
      <c r="A52" s="1"/>
      <c r="B52" s="1" t="s">
        <v>0</v>
      </c>
      <c r="C52" s="1">
        <v>1121.7</v>
      </c>
      <c r="D52" s="1">
        <v>1771.9</v>
      </c>
      <c r="E52" s="1">
        <v>714.2</v>
      </c>
      <c r="F52" s="1"/>
      <c r="G52" s="1">
        <f t="shared" ref="G52:G54" si="20">C52+D52+E52</f>
        <v>3607.8</v>
      </c>
      <c r="I52" s="2">
        <f t="shared" ref="I52:I54" si="21">G52*100/5241.1</f>
        <v>68.836694587014165</v>
      </c>
      <c r="J52" s="2">
        <f t="shared" ref="J52:J54" si="22">G52*100/7414.3</f>
        <v>48.66002184966888</v>
      </c>
    </row>
    <row r="53" spans="1:10" hidden="1" x14ac:dyDescent="0.3">
      <c r="A53" s="5" t="s">
        <v>16</v>
      </c>
      <c r="B53" s="1" t="s">
        <v>1</v>
      </c>
      <c r="C53" s="1">
        <v>100.8</v>
      </c>
      <c r="D53" s="1">
        <v>0</v>
      </c>
      <c r="E53" s="1">
        <v>265.7</v>
      </c>
      <c r="F53" s="1"/>
      <c r="G53" s="1">
        <f t="shared" si="20"/>
        <v>366.5</v>
      </c>
      <c r="I53" s="2">
        <f t="shared" si="21"/>
        <v>6.9928068535231152</v>
      </c>
      <c r="J53" s="2">
        <f t="shared" si="22"/>
        <v>4.9431503985541454</v>
      </c>
    </row>
    <row r="54" spans="1:10" hidden="1" x14ac:dyDescent="0.3">
      <c r="A54" s="1"/>
      <c r="B54" s="1" t="s">
        <v>4</v>
      </c>
      <c r="C54" s="1">
        <v>342.9</v>
      </c>
      <c r="D54" s="1">
        <v>0</v>
      </c>
      <c r="E54" s="1">
        <v>923.9</v>
      </c>
      <c r="F54" s="1"/>
      <c r="G54" s="1">
        <f t="shared" si="20"/>
        <v>1266.8</v>
      </c>
      <c r="I54" s="2">
        <f t="shared" si="21"/>
        <v>24.170498559462708</v>
      </c>
      <c r="J54" s="2">
        <f t="shared" si="22"/>
        <v>17.085901568590426</v>
      </c>
    </row>
    <row r="55" spans="1:10" hidden="1" x14ac:dyDescent="0.3"/>
    <row r="56" spans="1:10" hidden="1" x14ac:dyDescent="0.3">
      <c r="A56" s="1"/>
      <c r="B56" s="1" t="s">
        <v>0</v>
      </c>
      <c r="C56" s="1">
        <v>1565.4</v>
      </c>
      <c r="D56" s="1">
        <v>1771.9</v>
      </c>
      <c r="E56" s="1">
        <v>1625.1</v>
      </c>
      <c r="F56" s="1"/>
      <c r="G56" s="1">
        <f t="shared" ref="G56:G58" si="23">C56+D56+E56</f>
        <v>4962.3999999999996</v>
      </c>
      <c r="I56" s="2">
        <f t="shared" ref="I56:I58" si="24">G56*100/5241.1</f>
        <v>94.682413997061673</v>
      </c>
      <c r="J56" s="2">
        <f t="shared" ref="J56:J58" si="25">G56*100/7414.3</f>
        <v>66.930121521923837</v>
      </c>
    </row>
    <row r="57" spans="1:10" hidden="1" x14ac:dyDescent="0.3">
      <c r="A57" s="5" t="s">
        <v>17</v>
      </c>
      <c r="B57" s="1" t="s">
        <v>1</v>
      </c>
      <c r="C57" s="1">
        <v>0</v>
      </c>
      <c r="D57" s="1">
        <v>0</v>
      </c>
      <c r="E57" s="1">
        <v>0</v>
      </c>
      <c r="F57" s="1"/>
      <c r="G57" s="1">
        <f t="shared" si="23"/>
        <v>0</v>
      </c>
      <c r="I57" s="2">
        <f t="shared" si="24"/>
        <v>0</v>
      </c>
      <c r="J57" s="2">
        <f t="shared" si="25"/>
        <v>0</v>
      </c>
    </row>
    <row r="58" spans="1:10" hidden="1" x14ac:dyDescent="0.3">
      <c r="A58" s="1"/>
      <c r="B58" s="1" t="s">
        <v>4</v>
      </c>
      <c r="C58" s="1">
        <v>0</v>
      </c>
      <c r="D58" s="1">
        <v>0</v>
      </c>
      <c r="E58" s="1">
        <v>278.7</v>
      </c>
      <c r="F58" s="1"/>
      <c r="G58" s="1">
        <f t="shared" si="23"/>
        <v>278.7</v>
      </c>
      <c r="I58" s="2">
        <f t="shared" si="24"/>
        <v>5.317586002938314</v>
      </c>
      <c r="J58" s="2">
        <f t="shared" si="25"/>
        <v>3.758952294889605</v>
      </c>
    </row>
    <row r="59" spans="1:10" hidden="1" x14ac:dyDescent="0.3"/>
    <row r="60" spans="1:10" hidden="1" x14ac:dyDescent="0.3">
      <c r="A60" s="1"/>
      <c r="B60" s="1" t="s">
        <v>0</v>
      </c>
      <c r="C60" s="1">
        <f>1565.4-80.7</f>
        <v>1484.7</v>
      </c>
      <c r="D60" s="1">
        <v>1771.9</v>
      </c>
      <c r="E60" s="1">
        <v>1625.9</v>
      </c>
      <c r="F60" s="1"/>
      <c r="G60" s="1">
        <f t="shared" ref="G60:G62" si="26">C60+D60+E60</f>
        <v>4882.5</v>
      </c>
      <c r="I60" s="2">
        <f t="shared" ref="I60:I62" si="27">G60*100/5241.1</f>
        <v>93.157924863101258</v>
      </c>
      <c r="J60" s="2">
        <f t="shared" ref="J60:J62" si="28">G60*100/7414.3</f>
        <v>65.852474272689264</v>
      </c>
    </row>
    <row r="61" spans="1:10" hidden="1" x14ac:dyDescent="0.3">
      <c r="A61" s="5" t="s">
        <v>18</v>
      </c>
      <c r="B61" s="1" t="s">
        <v>1</v>
      </c>
      <c r="C61" s="1">
        <v>0</v>
      </c>
      <c r="D61" s="1">
        <v>0</v>
      </c>
      <c r="E61" s="1">
        <v>0</v>
      </c>
      <c r="F61" s="1"/>
      <c r="G61" s="1">
        <f t="shared" si="26"/>
        <v>0</v>
      </c>
      <c r="I61" s="2">
        <f t="shared" si="27"/>
        <v>0</v>
      </c>
      <c r="J61" s="2">
        <f t="shared" si="28"/>
        <v>0</v>
      </c>
    </row>
    <row r="62" spans="1:10" hidden="1" x14ac:dyDescent="0.3">
      <c r="A62" s="1"/>
      <c r="B62" s="1" t="s">
        <v>4</v>
      </c>
      <c r="C62" s="1">
        <v>80.7</v>
      </c>
      <c r="D62" s="1">
        <v>0</v>
      </c>
      <c r="E62" s="1">
        <v>277.89999999999998</v>
      </c>
      <c r="F62" s="1"/>
      <c r="G62" s="1">
        <f t="shared" si="26"/>
        <v>358.59999999999997</v>
      </c>
      <c r="I62" s="2">
        <f t="shared" si="27"/>
        <v>6.8420751368987425</v>
      </c>
      <c r="J62" s="2">
        <f t="shared" si="28"/>
        <v>4.8365995441241925</v>
      </c>
    </row>
    <row r="63" spans="1:10" x14ac:dyDescent="0.3">
      <c r="I63" s="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подсчет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2017-01-03T19:00:13Z</dcterms:modified>
</cp:coreProperties>
</file>